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rb76\Documents\WGM HOA\Meeting Minutes\2016\Treasuers Documents\"/>
    </mc:Choice>
  </mc:AlternateContent>
  <bookViews>
    <workbookView xWindow="0" yWindow="0" windowWidth="24000" windowHeight="8985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Sheet1!$A:$E,Sheet1!$1:$1</definedName>
    <definedName name="QBCANSUPPORTUPDATE" localSheetId="0">FALSE</definedName>
    <definedName name="QBCOMPANYFILENAME" localSheetId="0">"C:\Users\Public\Documents\Intuit\QuickBooks\Company Files\Willow Grove Mill Section 2 Home Owners Association.qbw"</definedName>
    <definedName name="QBENDDATE" localSheetId="0">20161231</definedName>
    <definedName name="QBHEADERSONSCREEN" localSheetId="0">FALSE</definedName>
    <definedName name="QBMETADATASIZE" localSheetId="0">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"5cb96fc6354d411da465b431cb9de18e"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5</definedName>
    <definedName name="QBSTARTDATE" localSheetId="0">20160101</definedName>
  </definedNames>
  <calcPr calcId="162913"/>
</workbook>
</file>

<file path=xl/calcChain.xml><?xml version="1.0" encoding="utf-8"?>
<calcChain xmlns="http://schemas.openxmlformats.org/spreadsheetml/2006/main">
  <c r="F32" i="1" l="1"/>
  <c r="F28" i="1"/>
  <c r="F25" i="1"/>
  <c r="F21" i="1"/>
  <c r="F16" i="1"/>
  <c r="F12" i="1"/>
  <c r="F33" i="1" s="1"/>
  <c r="F8" i="1"/>
  <c r="F7" i="1"/>
  <c r="F34" i="1" l="1"/>
  <c r="F35" i="1" s="1"/>
</calcChain>
</file>

<file path=xl/sharedStrings.xml><?xml version="1.0" encoding="utf-8"?>
<sst xmlns="http://schemas.openxmlformats.org/spreadsheetml/2006/main" count="35" uniqueCount="35">
  <si>
    <t>Jan - Dec 16</t>
  </si>
  <si>
    <t>Ordinary Income/Expense</t>
  </si>
  <si>
    <t>Income</t>
  </si>
  <si>
    <t>Program Income</t>
  </si>
  <si>
    <t>Assessment Dues</t>
  </si>
  <si>
    <t>Membership Dues</t>
  </si>
  <si>
    <t>Total Program Income</t>
  </si>
  <si>
    <t>Total Income</t>
  </si>
  <si>
    <t>Expense</t>
  </si>
  <si>
    <t>Contract Services</t>
  </si>
  <si>
    <t>Legal Fees</t>
  </si>
  <si>
    <t>Total Contract Services</t>
  </si>
  <si>
    <t>Business Expenses</t>
  </si>
  <si>
    <t>Bank Service Charges</t>
  </si>
  <si>
    <t>IRS Filing Fees</t>
  </si>
  <si>
    <t>Total Business Expenses</t>
  </si>
  <si>
    <t>Facilities and Equipment</t>
  </si>
  <si>
    <t>Donated Facilities</t>
  </si>
  <si>
    <t>Rent, Parking, Utilities</t>
  </si>
  <si>
    <t>Facilities and Equipment - Other</t>
  </si>
  <si>
    <t>Total Facilities and Equipment</t>
  </si>
  <si>
    <t>Operations</t>
  </si>
  <si>
    <t>Postage, Mailing Service</t>
  </si>
  <si>
    <t>Printing and Copying</t>
  </si>
  <si>
    <t>Total Operations</t>
  </si>
  <si>
    <t>Other Types of Expenses</t>
  </si>
  <si>
    <t>Insurance - Liability, D and O</t>
  </si>
  <si>
    <t>Total Other Types of Expenses</t>
  </si>
  <si>
    <t>Payroll Expenses</t>
  </si>
  <si>
    <t>Travel and Meetings</t>
  </si>
  <si>
    <t>Meals and entertainment</t>
  </si>
  <si>
    <t>Total Travel and Meetings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</si>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</sst>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2" xfId="0" applyNumberFormat="1" applyFont="1" applyBorder="1"/>
    <xf numFmtId="164" fontId="2" fillId="0" borderId="4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K16" sqref="K16"/>
    </sheetView>
  </sheetViews>
  <sheetFormatPr defaultRowHeight="15" x14ac:dyDescent="0.25"/>
  <cols>
    <col min="1" max="4" width="3" style="12" customWidth="1"/>
    <col min="5" max="5" width="26.42578125" style="12" customWidth="1"/>
    <col min="6" max="6" width="10.140625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/>
      <c r="B2" s="1" t="s">
        <v>1</v>
      </c>
      <c r="C2" s="1"/>
      <c r="D2" s="1"/>
      <c r="E2" s="1"/>
      <c r="F2" s="2"/>
    </row>
    <row r="3" spans="1:6" x14ac:dyDescent="0.25">
      <c r="A3" s="1"/>
      <c r="B3" s="1"/>
      <c r="C3" s="1" t="s">
        <v>2</v>
      </c>
      <c r="D3" s="1"/>
      <c r="E3" s="1"/>
      <c r="F3" s="2"/>
    </row>
    <row r="4" spans="1:6" x14ac:dyDescent="0.25">
      <c r="A4" s="1"/>
      <c r="B4" s="1"/>
      <c r="C4" s="1"/>
      <c r="D4" s="1" t="s">
        <v>3</v>
      </c>
      <c r="E4" s="1"/>
      <c r="F4" s="2"/>
    </row>
    <row r="5" spans="1:6" x14ac:dyDescent="0.25">
      <c r="A5" s="1"/>
      <c r="B5" s="1"/>
      <c r="C5" s="1"/>
      <c r="D5" s="1"/>
      <c r="E5" s="1" t="s">
        <v>4</v>
      </c>
      <c r="F5" s="2">
        <v>33264</v>
      </c>
    </row>
    <row r="6" spans="1:6" ht="15.75" thickBot="1" x14ac:dyDescent="0.3">
      <c r="A6" s="1"/>
      <c r="B6" s="1"/>
      <c r="C6" s="1"/>
      <c r="D6" s="1"/>
      <c r="E6" s="1" t="s">
        <v>5</v>
      </c>
      <c r="F6" s="3">
        <v>934.59</v>
      </c>
    </row>
    <row r="7" spans="1:6" ht="15.75" thickBot="1" x14ac:dyDescent="0.3">
      <c r="A7" s="1"/>
      <c r="B7" s="1"/>
      <c r="C7" s="1"/>
      <c r="D7" s="1" t="s">
        <v>6</v>
      </c>
      <c r="E7" s="1"/>
      <c r="F7" s="4">
        <f>ROUND(SUM(F4:F6),5)</f>
        <v>34198.589999999997</v>
      </c>
    </row>
    <row r="8" spans="1:6" ht="30" customHeight="1" x14ac:dyDescent="0.25">
      <c r="A8" s="1"/>
      <c r="B8" s="1"/>
      <c r="C8" s="1" t="s">
        <v>7</v>
      </c>
      <c r="D8" s="1"/>
      <c r="E8" s="1"/>
      <c r="F8" s="2">
        <f>ROUND(F3+F7,5)</f>
        <v>34198.589999999997</v>
      </c>
    </row>
    <row r="9" spans="1:6" ht="30" customHeight="1" x14ac:dyDescent="0.25">
      <c r="A9" s="1"/>
      <c r="B9" s="1"/>
      <c r="C9" s="1" t="s">
        <v>8</v>
      </c>
      <c r="D9" s="1"/>
      <c r="E9" s="1"/>
      <c r="F9" s="2"/>
    </row>
    <row r="10" spans="1:6" x14ac:dyDescent="0.25">
      <c r="A10" s="1"/>
      <c r="B10" s="1"/>
      <c r="C10" s="1"/>
      <c r="D10" s="1" t="s">
        <v>9</v>
      </c>
      <c r="E10" s="1"/>
      <c r="F10" s="2"/>
    </row>
    <row r="11" spans="1:6" ht="15.75" thickBot="1" x14ac:dyDescent="0.3">
      <c r="A11" s="1"/>
      <c r="B11" s="1"/>
      <c r="C11" s="1"/>
      <c r="D11" s="1"/>
      <c r="E11" s="1" t="s">
        <v>10</v>
      </c>
      <c r="F11" s="5">
        <v>4850</v>
      </c>
    </row>
    <row r="12" spans="1:6" x14ac:dyDescent="0.25">
      <c r="A12" s="1"/>
      <c r="B12" s="1"/>
      <c r="C12" s="1"/>
      <c r="D12" s="1" t="s">
        <v>11</v>
      </c>
      <c r="E12" s="1"/>
      <c r="F12" s="2">
        <f>ROUND(SUM(F10:F11),5)</f>
        <v>4850</v>
      </c>
    </row>
    <row r="13" spans="1:6" ht="30" customHeight="1" x14ac:dyDescent="0.25">
      <c r="A13" s="1"/>
      <c r="B13" s="1"/>
      <c r="C13" s="1"/>
      <c r="D13" s="1" t="s">
        <v>12</v>
      </c>
      <c r="E13" s="1"/>
      <c r="F13" s="2"/>
    </row>
    <row r="14" spans="1:6" x14ac:dyDescent="0.25">
      <c r="A14" s="1"/>
      <c r="B14" s="1"/>
      <c r="C14" s="1"/>
      <c r="D14" s="1"/>
      <c r="E14" s="1" t="s">
        <v>13</v>
      </c>
      <c r="F14" s="2">
        <v>24</v>
      </c>
    </row>
    <row r="15" spans="1:6" ht="15.75" thickBot="1" x14ac:dyDescent="0.3">
      <c r="A15" s="1"/>
      <c r="B15" s="1"/>
      <c r="C15" s="1"/>
      <c r="D15" s="1"/>
      <c r="E15" s="1" t="s">
        <v>14</v>
      </c>
      <c r="F15" s="5">
        <v>850</v>
      </c>
    </row>
    <row r="16" spans="1:6" x14ac:dyDescent="0.25">
      <c r="A16" s="1"/>
      <c r="B16" s="1"/>
      <c r="C16" s="1"/>
      <c r="D16" s="1" t="s">
        <v>15</v>
      </c>
      <c r="E16" s="1"/>
      <c r="F16" s="2">
        <f>ROUND(SUM(F13:F15),5)</f>
        <v>874</v>
      </c>
    </row>
    <row r="17" spans="1:6" ht="30" customHeight="1" x14ac:dyDescent="0.25">
      <c r="A17" s="1"/>
      <c r="B17" s="1"/>
      <c r="C17" s="1"/>
      <c r="D17" s="1" t="s">
        <v>16</v>
      </c>
      <c r="E17" s="1"/>
      <c r="F17" s="2"/>
    </row>
    <row r="18" spans="1:6" x14ac:dyDescent="0.25">
      <c r="A18" s="1"/>
      <c r="B18" s="1"/>
      <c r="C18" s="1"/>
      <c r="D18" s="1"/>
      <c r="E18" s="1" t="s">
        <v>17</v>
      </c>
      <c r="F18" s="2">
        <v>500</v>
      </c>
    </row>
    <row r="19" spans="1:6" x14ac:dyDescent="0.25">
      <c r="A19" s="1"/>
      <c r="B19" s="1"/>
      <c r="C19" s="1"/>
      <c r="D19" s="1"/>
      <c r="E19" s="1" t="s">
        <v>18</v>
      </c>
      <c r="F19" s="2">
        <v>165.04</v>
      </c>
    </row>
    <row r="20" spans="1:6" ht="15.75" thickBot="1" x14ac:dyDescent="0.3">
      <c r="A20" s="1"/>
      <c r="B20" s="1"/>
      <c r="C20" s="1"/>
      <c r="D20" s="1"/>
      <c r="E20" s="1" t="s">
        <v>19</v>
      </c>
      <c r="F20" s="5">
        <v>357.5</v>
      </c>
    </row>
    <row r="21" spans="1:6" x14ac:dyDescent="0.25">
      <c r="A21" s="1"/>
      <c r="B21" s="1"/>
      <c r="C21" s="1"/>
      <c r="D21" s="1" t="s">
        <v>20</v>
      </c>
      <c r="E21" s="1"/>
      <c r="F21" s="2">
        <f>ROUND(SUM(F17:F20),5)</f>
        <v>1022.54</v>
      </c>
    </row>
    <row r="22" spans="1:6" ht="30" customHeight="1" x14ac:dyDescent="0.25">
      <c r="A22" s="1"/>
      <c r="B22" s="1"/>
      <c r="C22" s="1"/>
      <c r="D22" s="1" t="s">
        <v>21</v>
      </c>
      <c r="E22" s="1"/>
      <c r="F22" s="2"/>
    </row>
    <row r="23" spans="1:6" x14ac:dyDescent="0.25">
      <c r="A23" s="1"/>
      <c r="B23" s="1"/>
      <c r="C23" s="1"/>
      <c r="D23" s="1"/>
      <c r="E23" s="1" t="s">
        <v>22</v>
      </c>
      <c r="F23" s="2">
        <v>2872.33</v>
      </c>
    </row>
    <row r="24" spans="1:6" ht="15.75" thickBot="1" x14ac:dyDescent="0.3">
      <c r="A24" s="1"/>
      <c r="B24" s="1"/>
      <c r="C24" s="1"/>
      <c r="D24" s="1"/>
      <c r="E24" s="1" t="s">
        <v>23</v>
      </c>
      <c r="F24" s="5">
        <v>333.94</v>
      </c>
    </row>
    <row r="25" spans="1:6" x14ac:dyDescent="0.25">
      <c r="A25" s="1"/>
      <c r="B25" s="1"/>
      <c r="C25" s="1"/>
      <c r="D25" s="1" t="s">
        <v>24</v>
      </c>
      <c r="E25" s="1"/>
      <c r="F25" s="2">
        <f>ROUND(SUM(F22:F24),5)</f>
        <v>3206.27</v>
      </c>
    </row>
    <row r="26" spans="1:6" ht="30" customHeight="1" x14ac:dyDescent="0.25">
      <c r="A26" s="1"/>
      <c r="B26" s="1"/>
      <c r="C26" s="1"/>
      <c r="D26" s="1" t="s">
        <v>25</v>
      </c>
      <c r="E26" s="1"/>
      <c r="F26" s="2"/>
    </row>
    <row r="27" spans="1:6" ht="15.75" thickBot="1" x14ac:dyDescent="0.3">
      <c r="A27" s="1"/>
      <c r="B27" s="1"/>
      <c r="C27" s="1"/>
      <c r="D27" s="1"/>
      <c r="E27" s="1" t="s">
        <v>26</v>
      </c>
      <c r="F27" s="5">
        <v>1501</v>
      </c>
    </row>
    <row r="28" spans="1:6" x14ac:dyDescent="0.25">
      <c r="A28" s="1"/>
      <c r="B28" s="1"/>
      <c r="C28" s="1"/>
      <c r="D28" s="1" t="s">
        <v>27</v>
      </c>
      <c r="E28" s="1"/>
      <c r="F28" s="2">
        <f>ROUND(SUM(F26:F27),5)</f>
        <v>1501</v>
      </c>
    </row>
    <row r="29" spans="1:6" ht="30" customHeight="1" x14ac:dyDescent="0.25">
      <c r="A29" s="1"/>
      <c r="B29" s="1"/>
      <c r="C29" s="1"/>
      <c r="D29" s="1" t="s">
        <v>28</v>
      </c>
      <c r="E29" s="1"/>
      <c r="F29" s="2">
        <v>47</v>
      </c>
    </row>
    <row r="30" spans="1:6" x14ac:dyDescent="0.25">
      <c r="A30" s="1"/>
      <c r="B30" s="1"/>
      <c r="C30" s="1"/>
      <c r="D30" s="1" t="s">
        <v>29</v>
      </c>
      <c r="E30" s="1"/>
      <c r="F30" s="2"/>
    </row>
    <row r="31" spans="1:6" ht="15.75" thickBot="1" x14ac:dyDescent="0.3">
      <c r="A31" s="1"/>
      <c r="B31" s="1"/>
      <c r="C31" s="1"/>
      <c r="D31" s="1"/>
      <c r="E31" s="1" t="s">
        <v>30</v>
      </c>
      <c r="F31" s="3">
        <v>112.35</v>
      </c>
    </row>
    <row r="32" spans="1:6" ht="15.75" thickBot="1" x14ac:dyDescent="0.3">
      <c r="A32" s="1"/>
      <c r="B32" s="1"/>
      <c r="C32" s="1"/>
      <c r="D32" s="1" t="s">
        <v>31</v>
      </c>
      <c r="E32" s="1"/>
      <c r="F32" s="6">
        <f>ROUND(SUM(F30:F31),5)</f>
        <v>112.35</v>
      </c>
    </row>
    <row r="33" spans="1:6" ht="30" customHeight="1" thickBot="1" x14ac:dyDescent="0.3">
      <c r="A33" s="1"/>
      <c r="B33" s="1"/>
      <c r="C33" s="1" t="s">
        <v>32</v>
      </c>
      <c r="D33" s="1"/>
      <c r="E33" s="1"/>
      <c r="F33" s="6">
        <f>ROUND(F9+F12+F16+F21+F25+SUM(F28:F29)+F32,5)</f>
        <v>11613.16</v>
      </c>
    </row>
    <row r="34" spans="1:6" ht="30" customHeight="1" thickBot="1" x14ac:dyDescent="0.3">
      <c r="A34" s="1"/>
      <c r="B34" s="1" t="s">
        <v>33</v>
      </c>
      <c r="C34" s="1"/>
      <c r="D34" s="1"/>
      <c r="E34" s="1"/>
      <c r="F34" s="6">
        <f>ROUND(F2+F8-F33,5)</f>
        <v>22585.43</v>
      </c>
    </row>
    <row r="35" spans="1:6" s="8" customFormat="1" ht="30" customHeight="1" thickBot="1" x14ac:dyDescent="0.25">
      <c r="A35" s="1" t="s">
        <v>34</v>
      </c>
      <c r="B35" s="1"/>
      <c r="C35" s="1"/>
      <c r="D35" s="1"/>
      <c r="E35" s="1"/>
      <c r="F35" s="7">
        <f>F34</f>
        <v>22585.43</v>
      </c>
    </row>
    <row r="36" spans="1:6" ht="15.75" thickTop="1" x14ac:dyDescent="0.25"/>
  </sheetData>
  <pageMargins left="0.7" right="0.7" top="0.75" bottom="0.75" header="0.1" footer="0.3"/>
  <pageSetup orientation="portrait" r:id="rId1"/>
  <headerFooter>
    <oddHeader>&amp;L&amp;"Arial,Bold"&amp;8 9:25 PM
&amp;"Arial,Bold"&amp;8 05/22/17
&amp;"Arial,Bold"&amp;8 Accrual Basis&amp;C&amp;"Arial,Bold"&amp;12 Willow Grove Mill Section 2 Home Owners Association
&amp;"Arial,Bold"&amp;14 Profit &amp;&amp; Loss
&amp;"Arial,Bold"&amp;10 January through December 2016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</dc:creator>
  <cp:lastModifiedBy>brian</cp:lastModifiedBy>
  <dcterms:created xsi:type="dcterms:W3CDTF">2017-05-23T01:25:10Z</dcterms:created>
  <dcterms:modified xsi:type="dcterms:W3CDTF">2017-05-23T03:00:16Z</dcterms:modified>
</cp:coreProperties>
</file>